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7715" windowHeight="117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" i="1"/>
  <c r="G19"/>
  <c r="G18"/>
  <c r="G17"/>
  <c r="G16"/>
  <c r="G15"/>
  <c r="G14"/>
  <c r="G13"/>
  <c r="G12"/>
  <c r="G11"/>
  <c r="G10"/>
  <c r="G9"/>
  <c r="G8"/>
  <c r="G7"/>
  <c r="G6"/>
  <c r="F6"/>
  <c r="F7"/>
  <c r="F8"/>
  <c r="E44"/>
  <c r="E43"/>
  <c r="E42"/>
  <c r="F19"/>
  <c r="F18"/>
  <c r="F17"/>
  <c r="F16"/>
  <c r="F15"/>
  <c r="F14"/>
  <c r="F13"/>
  <c r="F12"/>
  <c r="F11"/>
  <c r="F9"/>
  <c r="F10"/>
</calcChain>
</file>

<file path=xl/sharedStrings.xml><?xml version="1.0" encoding="utf-8"?>
<sst xmlns="http://schemas.openxmlformats.org/spreadsheetml/2006/main" count="11" uniqueCount="11">
  <si>
    <t>Frq</t>
  </si>
  <si>
    <t>Frq/MHz</t>
  </si>
  <si>
    <t>Power at -40 dB (Gain=49.6 dB)</t>
  </si>
  <si>
    <t>Power at 0 dB (Gain=0 dB)</t>
  </si>
  <si>
    <t>Useful dynamic range (dB)</t>
  </si>
  <si>
    <t>Input</t>
  </si>
  <si>
    <t>Measured</t>
  </si>
  <si>
    <t>Noise is about -55/-60 dB</t>
  </si>
  <si>
    <t>Full dyn range (dB)</t>
  </si>
  <si>
    <t>spur: 28.8, 29.04</t>
  </si>
  <si>
    <t>for 23.9, need to tune to 24.2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</si>
</sst>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965951970685105"/>
          <c:y val="4.5132193841623473E-2"/>
          <c:w val="0.8068335987087486"/>
          <c:h val="0.82372772634189972"/>
        </c:manualLayout>
      </c:layout>
      <c:scatterChart>
        <c:scatterStyle val="lineMarker"/>
        <c:ser>
          <c:idx val="0"/>
          <c:order val="0"/>
          <c:tx>
            <c:strRef>
              <c:f>Tabelle1!$D$5</c:f>
              <c:strCache>
                <c:ptCount val="1"/>
                <c:pt idx="0">
                  <c:v>Power at -40 dB (Gain=49.6 dB)</c:v>
                </c:pt>
              </c:strCache>
            </c:strRef>
          </c:tx>
          <c:xVal>
            <c:numRef>
              <c:f>Tabelle1!$C$6:$C$19</c:f>
              <c:numCache>
                <c:formatCode>General</c:formatCode>
                <c:ptCount val="14"/>
                <c:pt idx="0">
                  <c:v>23.9</c:v>
                </c:pt>
                <c:pt idx="1">
                  <c:v>25</c:v>
                </c:pt>
                <c:pt idx="2">
                  <c:v>38</c:v>
                </c:pt>
                <c:pt idx="3">
                  <c:v>55.3</c:v>
                </c:pt>
                <c:pt idx="4">
                  <c:v>111.5</c:v>
                </c:pt>
                <c:pt idx="5">
                  <c:v>250.3</c:v>
                </c:pt>
                <c:pt idx="6">
                  <c:v>857.7</c:v>
                </c:pt>
                <c:pt idx="7">
                  <c:v>1000</c:v>
                </c:pt>
                <c:pt idx="8">
                  <c:v>1100</c:v>
                </c:pt>
                <c:pt idx="9">
                  <c:v>1400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1700</c:v>
                </c:pt>
              </c:numCache>
            </c:numRef>
          </c:xVal>
          <c:yVal>
            <c:numRef>
              <c:f>Tabelle1!$D$6:$D$19</c:f>
              <c:numCache>
                <c:formatCode>General</c:formatCode>
                <c:ptCount val="14"/>
                <c:pt idx="0">
                  <c:v>-130</c:v>
                </c:pt>
                <c:pt idx="1">
                  <c:v>-130.5</c:v>
                </c:pt>
                <c:pt idx="2">
                  <c:v>-131</c:v>
                </c:pt>
                <c:pt idx="3">
                  <c:v>-128.30000000000001</c:v>
                </c:pt>
                <c:pt idx="4">
                  <c:v>-128.1</c:v>
                </c:pt>
                <c:pt idx="5">
                  <c:v>-126.7</c:v>
                </c:pt>
                <c:pt idx="6">
                  <c:v>-126</c:v>
                </c:pt>
                <c:pt idx="7">
                  <c:v>-130</c:v>
                </c:pt>
                <c:pt idx="8">
                  <c:v>-127.4</c:v>
                </c:pt>
                <c:pt idx="9">
                  <c:v>-118.7</c:v>
                </c:pt>
                <c:pt idx="10">
                  <c:v>-119.3</c:v>
                </c:pt>
                <c:pt idx="11">
                  <c:v>-114.2</c:v>
                </c:pt>
                <c:pt idx="12">
                  <c:v>-72</c:v>
                </c:pt>
                <c:pt idx="13">
                  <c:v>-40.799999999999997</c:v>
                </c:pt>
              </c:numCache>
            </c:numRef>
          </c:yVal>
        </c:ser>
        <c:ser>
          <c:idx val="1"/>
          <c:order val="1"/>
          <c:tx>
            <c:strRef>
              <c:f>Tabelle1!$E$5</c:f>
              <c:strCache>
                <c:ptCount val="1"/>
                <c:pt idx="0">
                  <c:v>Power at 0 dB (Gain=0 dB)</c:v>
                </c:pt>
              </c:strCache>
            </c:strRef>
          </c:tx>
          <c:xVal>
            <c:numRef>
              <c:f>Tabelle1!$C$6:$C$19</c:f>
              <c:numCache>
                <c:formatCode>General</c:formatCode>
                <c:ptCount val="14"/>
                <c:pt idx="0">
                  <c:v>23.9</c:v>
                </c:pt>
                <c:pt idx="1">
                  <c:v>25</c:v>
                </c:pt>
                <c:pt idx="2">
                  <c:v>38</c:v>
                </c:pt>
                <c:pt idx="3">
                  <c:v>55.3</c:v>
                </c:pt>
                <c:pt idx="4">
                  <c:v>111.5</c:v>
                </c:pt>
                <c:pt idx="5">
                  <c:v>250.3</c:v>
                </c:pt>
                <c:pt idx="6">
                  <c:v>857.7</c:v>
                </c:pt>
                <c:pt idx="7">
                  <c:v>1000</c:v>
                </c:pt>
                <c:pt idx="8">
                  <c:v>1100</c:v>
                </c:pt>
                <c:pt idx="9">
                  <c:v>1400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1700</c:v>
                </c:pt>
              </c:numCache>
            </c:numRef>
          </c:xVal>
          <c:yVal>
            <c:numRef>
              <c:f>Tabelle1!$E$6:$E$19</c:f>
              <c:numCache>
                <c:formatCode>General</c:formatCode>
                <c:ptCount val="14"/>
                <c:pt idx="0">
                  <c:v>-37.799999999999997</c:v>
                </c:pt>
                <c:pt idx="1">
                  <c:v>-38.299999999999997</c:v>
                </c:pt>
                <c:pt idx="2">
                  <c:v>-38.200000000000003</c:v>
                </c:pt>
                <c:pt idx="3">
                  <c:v>-33.4</c:v>
                </c:pt>
                <c:pt idx="4">
                  <c:v>-35.700000000000003</c:v>
                </c:pt>
                <c:pt idx="5">
                  <c:v>-32.6</c:v>
                </c:pt>
                <c:pt idx="6">
                  <c:v>-35.5</c:v>
                </c:pt>
                <c:pt idx="7">
                  <c:v>-34.299999999999997</c:v>
                </c:pt>
                <c:pt idx="8">
                  <c:v>-39.6</c:v>
                </c:pt>
                <c:pt idx="9">
                  <c:v>-33</c:v>
                </c:pt>
                <c:pt idx="10">
                  <c:v>-31.6</c:v>
                </c:pt>
                <c:pt idx="11">
                  <c:v>-29.5</c:v>
                </c:pt>
                <c:pt idx="12">
                  <c:v>18</c:v>
                </c:pt>
              </c:numCache>
            </c:numRef>
          </c:yVal>
        </c:ser>
        <c:axId val="92842624"/>
        <c:axId val="95224960"/>
      </c:scatterChart>
      <c:valAx>
        <c:axId val="92842624"/>
        <c:scaling>
          <c:orientation val="minMax"/>
          <c:max val="17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Frequency (MHz)</a:t>
                </a:r>
              </a:p>
            </c:rich>
          </c:tx>
          <c:layout/>
        </c:title>
        <c:numFmt formatCode="General" sourceLinked="1"/>
        <c:tickLblPos val="nextTo"/>
        <c:crossAx val="95224960"/>
        <c:crossesAt val="-140"/>
        <c:crossBetween val="midCat"/>
        <c:majorUnit val="200"/>
      </c:valAx>
      <c:valAx>
        <c:axId val="95224960"/>
        <c:scaling>
          <c:orientation val="minMax"/>
          <c:min val="-1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Input</a:t>
                </a:r>
                <a:r>
                  <a:rPr lang="de-DE" baseline="0"/>
                  <a:t> p</a:t>
                </a:r>
                <a:r>
                  <a:rPr lang="de-DE"/>
                  <a:t>ower (dBm)</a:t>
                </a:r>
              </a:p>
            </c:rich>
          </c:tx>
          <c:layout/>
        </c:title>
        <c:numFmt formatCode="General" sourceLinked="1"/>
        <c:tickLblPos val="nextTo"/>
        <c:crossAx val="92842624"/>
        <c:crossesAt val="-140"/>
        <c:crossBetween val="midCat"/>
      </c:valAx>
    </c:plotArea>
    <c:legend>
      <c:legendPos val="r"/>
      <c:layout>
        <c:manualLayout>
          <c:xMode val="edge"/>
          <c:yMode val="edge"/>
          <c:x val="0.16630764644724122"/>
          <c:y val="8.675031005739671E-2"/>
          <c:w val="0.46077562326869814"/>
          <c:h val="0.20221856883274208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Tabelle1!$D$5</c:f>
              <c:strCache>
                <c:ptCount val="1"/>
                <c:pt idx="0">
                  <c:v>Power at -40 dB (Gain=49.6 dB)</c:v>
                </c:pt>
              </c:strCache>
            </c:strRef>
          </c:tx>
          <c:xVal>
            <c:numRef>
              <c:f>Tabelle1!$C$6:$C$19</c:f>
              <c:numCache>
                <c:formatCode>General</c:formatCode>
                <c:ptCount val="14"/>
                <c:pt idx="0">
                  <c:v>23.9</c:v>
                </c:pt>
                <c:pt idx="1">
                  <c:v>25</c:v>
                </c:pt>
                <c:pt idx="2">
                  <c:v>38</c:v>
                </c:pt>
                <c:pt idx="3">
                  <c:v>55.3</c:v>
                </c:pt>
                <c:pt idx="4">
                  <c:v>111.5</c:v>
                </c:pt>
                <c:pt idx="5">
                  <c:v>250.3</c:v>
                </c:pt>
                <c:pt idx="6">
                  <c:v>857.7</c:v>
                </c:pt>
                <c:pt idx="7">
                  <c:v>1000</c:v>
                </c:pt>
                <c:pt idx="8">
                  <c:v>1100</c:v>
                </c:pt>
                <c:pt idx="9">
                  <c:v>1400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1700</c:v>
                </c:pt>
              </c:numCache>
            </c:numRef>
          </c:xVal>
          <c:yVal>
            <c:numRef>
              <c:f>Tabelle1!$D$6:$D$19</c:f>
              <c:numCache>
                <c:formatCode>General</c:formatCode>
                <c:ptCount val="14"/>
                <c:pt idx="0">
                  <c:v>-130</c:v>
                </c:pt>
                <c:pt idx="1">
                  <c:v>-130.5</c:v>
                </c:pt>
                <c:pt idx="2">
                  <c:v>-131</c:v>
                </c:pt>
                <c:pt idx="3">
                  <c:v>-128.30000000000001</c:v>
                </c:pt>
                <c:pt idx="4">
                  <c:v>-128.1</c:v>
                </c:pt>
                <c:pt idx="5">
                  <c:v>-126.7</c:v>
                </c:pt>
                <c:pt idx="6">
                  <c:v>-126</c:v>
                </c:pt>
                <c:pt idx="7">
                  <c:v>-130</c:v>
                </c:pt>
                <c:pt idx="8">
                  <c:v>-127.4</c:v>
                </c:pt>
                <c:pt idx="9">
                  <c:v>-118.7</c:v>
                </c:pt>
                <c:pt idx="10">
                  <c:v>-119.3</c:v>
                </c:pt>
                <c:pt idx="11">
                  <c:v>-114.2</c:v>
                </c:pt>
                <c:pt idx="12">
                  <c:v>-72</c:v>
                </c:pt>
                <c:pt idx="13">
                  <c:v>-40.799999999999997</c:v>
                </c:pt>
              </c:numCache>
            </c:numRef>
          </c:yVal>
        </c:ser>
        <c:ser>
          <c:idx val="1"/>
          <c:order val="1"/>
          <c:tx>
            <c:strRef>
              <c:f>Tabelle1!$E$5</c:f>
              <c:strCache>
                <c:ptCount val="1"/>
                <c:pt idx="0">
                  <c:v>Power at 0 dB (Gain=0 dB)</c:v>
                </c:pt>
              </c:strCache>
            </c:strRef>
          </c:tx>
          <c:xVal>
            <c:numRef>
              <c:f>Tabelle1!$C$6:$C$19</c:f>
              <c:numCache>
                <c:formatCode>General</c:formatCode>
                <c:ptCount val="14"/>
                <c:pt idx="0">
                  <c:v>23.9</c:v>
                </c:pt>
                <c:pt idx="1">
                  <c:v>25</c:v>
                </c:pt>
                <c:pt idx="2">
                  <c:v>38</c:v>
                </c:pt>
                <c:pt idx="3">
                  <c:v>55.3</c:v>
                </c:pt>
                <c:pt idx="4">
                  <c:v>111.5</c:v>
                </c:pt>
                <c:pt idx="5">
                  <c:v>250.3</c:v>
                </c:pt>
                <c:pt idx="6">
                  <c:v>857.7</c:v>
                </c:pt>
                <c:pt idx="7">
                  <c:v>1000</c:v>
                </c:pt>
                <c:pt idx="8">
                  <c:v>1100</c:v>
                </c:pt>
                <c:pt idx="9">
                  <c:v>1400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1700</c:v>
                </c:pt>
              </c:numCache>
            </c:numRef>
          </c:xVal>
          <c:yVal>
            <c:numRef>
              <c:f>Tabelle1!$E$6:$E$19</c:f>
              <c:numCache>
                <c:formatCode>General</c:formatCode>
                <c:ptCount val="14"/>
                <c:pt idx="0">
                  <c:v>-37.799999999999997</c:v>
                </c:pt>
                <c:pt idx="1">
                  <c:v>-38.299999999999997</c:v>
                </c:pt>
                <c:pt idx="2">
                  <c:v>-38.200000000000003</c:v>
                </c:pt>
                <c:pt idx="3">
                  <c:v>-33.4</c:v>
                </c:pt>
                <c:pt idx="4">
                  <c:v>-35.700000000000003</c:v>
                </c:pt>
                <c:pt idx="5">
                  <c:v>-32.6</c:v>
                </c:pt>
                <c:pt idx="6">
                  <c:v>-35.5</c:v>
                </c:pt>
                <c:pt idx="7">
                  <c:v>-34.299999999999997</c:v>
                </c:pt>
                <c:pt idx="8">
                  <c:v>-39.6</c:v>
                </c:pt>
                <c:pt idx="9">
                  <c:v>-33</c:v>
                </c:pt>
                <c:pt idx="10">
                  <c:v>-31.6</c:v>
                </c:pt>
                <c:pt idx="11">
                  <c:v>-29.5</c:v>
                </c:pt>
                <c:pt idx="12">
                  <c:v>18</c:v>
                </c:pt>
              </c:numCache>
            </c:numRef>
          </c:yVal>
        </c:ser>
        <c:axId val="95244672"/>
        <c:axId val="95246208"/>
      </c:scatterChart>
      <c:valAx>
        <c:axId val="95244672"/>
        <c:scaling>
          <c:logBase val="10"/>
          <c:orientation val="minMax"/>
          <c:max val="2000"/>
          <c:min val="10"/>
        </c:scaling>
        <c:axPos val="b"/>
        <c:numFmt formatCode="General" sourceLinked="1"/>
        <c:tickLblPos val="nextTo"/>
        <c:crossAx val="95246208"/>
        <c:crossesAt val="-140"/>
        <c:crossBetween val="midCat"/>
      </c:valAx>
      <c:valAx>
        <c:axId val="95246208"/>
        <c:scaling>
          <c:orientation val="minMax"/>
          <c:min val="-140"/>
        </c:scaling>
        <c:axPos val="l"/>
        <c:majorGridlines/>
        <c:numFmt formatCode="General" sourceLinked="1"/>
        <c:tickLblPos val="nextTo"/>
        <c:crossAx val="95244672"/>
        <c:crossesAt val="-140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Useful dynamic range (dB), 15 dB noise margin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194496427856831"/>
          <c:y val="0.13318647153316224"/>
          <c:w val="0.81380491115740572"/>
          <c:h val="0.7014779786874128"/>
        </c:manualLayout>
      </c:layout>
      <c:scatterChart>
        <c:scatterStyle val="lineMarker"/>
        <c:ser>
          <c:idx val="0"/>
          <c:order val="0"/>
          <c:tx>
            <c:strRef>
              <c:f>Tabelle1!$F$5</c:f>
              <c:strCache>
                <c:ptCount val="1"/>
                <c:pt idx="0">
                  <c:v>Useful dynamic range (dB)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</c:marker>
          <c:trendline>
            <c:spPr>
              <a:ln w="31750">
                <a:solidFill>
                  <a:schemeClr val="tx1"/>
                </a:solidFill>
              </a:ln>
            </c:spPr>
            <c:trendlineType val="poly"/>
            <c:order val="2"/>
            <c:forward val="1"/>
            <c:backward val="4"/>
          </c:trendline>
          <c:xVal>
            <c:numRef>
              <c:f>Tabelle1!$C$6:$C$18</c:f>
              <c:numCache>
                <c:formatCode>General</c:formatCode>
                <c:ptCount val="13"/>
                <c:pt idx="0">
                  <c:v>23.9</c:v>
                </c:pt>
                <c:pt idx="1">
                  <c:v>25</c:v>
                </c:pt>
                <c:pt idx="2">
                  <c:v>38</c:v>
                </c:pt>
                <c:pt idx="3">
                  <c:v>55.3</c:v>
                </c:pt>
                <c:pt idx="4">
                  <c:v>111.5</c:v>
                </c:pt>
                <c:pt idx="5">
                  <c:v>250.3</c:v>
                </c:pt>
                <c:pt idx="6">
                  <c:v>857.7</c:v>
                </c:pt>
                <c:pt idx="7">
                  <c:v>1000</c:v>
                </c:pt>
                <c:pt idx="8">
                  <c:v>1100</c:v>
                </c:pt>
                <c:pt idx="9">
                  <c:v>1400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</c:numCache>
            </c:numRef>
          </c:xVal>
          <c:yVal>
            <c:numRef>
              <c:f>Tabelle1!$F$6:$F$18</c:f>
              <c:numCache>
                <c:formatCode>General</c:formatCode>
                <c:ptCount val="13"/>
                <c:pt idx="0">
                  <c:v>92.2</c:v>
                </c:pt>
                <c:pt idx="1">
                  <c:v>92.2</c:v>
                </c:pt>
                <c:pt idx="2">
                  <c:v>92.8</c:v>
                </c:pt>
                <c:pt idx="3">
                  <c:v>94.9</c:v>
                </c:pt>
                <c:pt idx="4">
                  <c:v>92.399999999999991</c:v>
                </c:pt>
                <c:pt idx="5">
                  <c:v>94.1</c:v>
                </c:pt>
                <c:pt idx="6">
                  <c:v>90.5</c:v>
                </c:pt>
                <c:pt idx="7">
                  <c:v>95.7</c:v>
                </c:pt>
                <c:pt idx="8">
                  <c:v>87.800000000000011</c:v>
                </c:pt>
                <c:pt idx="9">
                  <c:v>85.7</c:v>
                </c:pt>
                <c:pt idx="10">
                  <c:v>87.699999999999989</c:v>
                </c:pt>
                <c:pt idx="11">
                  <c:v>84.7</c:v>
                </c:pt>
                <c:pt idx="12">
                  <c:v>90</c:v>
                </c:pt>
              </c:numCache>
            </c:numRef>
          </c:yVal>
        </c:ser>
        <c:axId val="95267840"/>
        <c:axId val="95274112"/>
      </c:scatterChart>
      <c:valAx>
        <c:axId val="95267840"/>
        <c:scaling>
          <c:logBase val="10"/>
          <c:orientation val="minMax"/>
          <c:max val="2000"/>
          <c:min val="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Frequency (MHz)</a:t>
                </a:r>
              </a:p>
            </c:rich>
          </c:tx>
          <c:layout/>
        </c:title>
        <c:numFmt formatCode="General" sourceLinked="1"/>
        <c:tickLblPos val="nextTo"/>
        <c:crossAx val="95274112"/>
        <c:crosses val="autoZero"/>
        <c:crossBetween val="midCat"/>
      </c:valAx>
      <c:valAx>
        <c:axId val="95274112"/>
        <c:scaling>
          <c:orientation val="minMax"/>
          <c:max val="100"/>
          <c:min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Range (dB)</a:t>
                </a:r>
              </a:p>
            </c:rich>
          </c:tx>
          <c:layout/>
        </c:title>
        <c:numFmt formatCode="General" sourceLinked="1"/>
        <c:tickLblPos val="nextTo"/>
        <c:crossAx val="95267840"/>
        <c:crossesAt val="-140"/>
        <c:crossBetween val="midCat"/>
        <c:majorUnit val="5"/>
      </c:valAx>
    </c:plotArea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Useful dynamic range (dB),</a:t>
            </a:r>
            <a:r>
              <a:rPr lang="en-US" sz="1400" baseline="0"/>
              <a:t> 15 dB Noise Margin</a:t>
            </a:r>
            <a:endParaRPr lang="en-US" sz="140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Tabelle1!$F$5</c:f>
              <c:strCache>
                <c:ptCount val="1"/>
                <c:pt idx="0">
                  <c:v>Useful dynamic range (dB)</c:v>
                </c:pt>
              </c:strCache>
            </c:strRef>
          </c:tx>
          <c:xVal>
            <c:numRef>
              <c:f>Tabelle1!$C$6:$C$19</c:f>
              <c:numCache>
                <c:formatCode>General</c:formatCode>
                <c:ptCount val="14"/>
                <c:pt idx="0">
                  <c:v>23.9</c:v>
                </c:pt>
                <c:pt idx="1">
                  <c:v>25</c:v>
                </c:pt>
                <c:pt idx="2">
                  <c:v>38</c:v>
                </c:pt>
                <c:pt idx="3">
                  <c:v>55.3</c:v>
                </c:pt>
                <c:pt idx="4">
                  <c:v>111.5</c:v>
                </c:pt>
                <c:pt idx="5">
                  <c:v>250.3</c:v>
                </c:pt>
                <c:pt idx="6">
                  <c:v>857.7</c:v>
                </c:pt>
                <c:pt idx="7">
                  <c:v>1000</c:v>
                </c:pt>
                <c:pt idx="8">
                  <c:v>1100</c:v>
                </c:pt>
                <c:pt idx="9">
                  <c:v>1400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1700</c:v>
                </c:pt>
              </c:numCache>
            </c:numRef>
          </c:xVal>
          <c:yVal>
            <c:numRef>
              <c:f>Tabelle1!$F$6:$F$19</c:f>
              <c:numCache>
                <c:formatCode>General</c:formatCode>
                <c:ptCount val="14"/>
                <c:pt idx="0">
                  <c:v>92.2</c:v>
                </c:pt>
                <c:pt idx="1">
                  <c:v>92.2</c:v>
                </c:pt>
                <c:pt idx="2">
                  <c:v>92.8</c:v>
                </c:pt>
                <c:pt idx="3">
                  <c:v>94.9</c:v>
                </c:pt>
                <c:pt idx="4">
                  <c:v>92.399999999999991</c:v>
                </c:pt>
                <c:pt idx="5">
                  <c:v>94.1</c:v>
                </c:pt>
                <c:pt idx="6">
                  <c:v>90.5</c:v>
                </c:pt>
                <c:pt idx="7">
                  <c:v>95.7</c:v>
                </c:pt>
                <c:pt idx="8">
                  <c:v>87.800000000000011</c:v>
                </c:pt>
                <c:pt idx="9">
                  <c:v>85.7</c:v>
                </c:pt>
                <c:pt idx="10">
                  <c:v>87.699999999999989</c:v>
                </c:pt>
                <c:pt idx="11">
                  <c:v>84.7</c:v>
                </c:pt>
                <c:pt idx="12">
                  <c:v>90</c:v>
                </c:pt>
                <c:pt idx="13">
                  <c:v>40.799999999999997</c:v>
                </c:pt>
              </c:numCache>
            </c:numRef>
          </c:yVal>
        </c:ser>
        <c:axId val="95288704"/>
        <c:axId val="95704192"/>
      </c:scatterChart>
      <c:valAx>
        <c:axId val="95288704"/>
        <c:scaling>
          <c:logBase val="10"/>
          <c:orientation val="minMax"/>
          <c:max val="2000"/>
          <c:min val="10"/>
        </c:scaling>
        <c:axPos val="b"/>
        <c:numFmt formatCode="General" sourceLinked="1"/>
        <c:tickLblPos val="nextTo"/>
        <c:crossAx val="95704192"/>
        <c:crosses val="autoZero"/>
        <c:crossBetween val="midCat"/>
      </c:valAx>
      <c:valAx>
        <c:axId val="95704192"/>
        <c:scaling>
          <c:orientation val="minMax"/>
        </c:scaling>
        <c:axPos val="l"/>
        <c:majorGridlines/>
        <c:numFmt formatCode="General" sourceLinked="1"/>
        <c:tickLblPos val="nextTo"/>
        <c:crossAx val="95288704"/>
        <c:crossesAt val="-140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152399</xdr:rowOff>
    </xdr:from>
    <xdr:to>
      <xdr:col>18</xdr:col>
      <xdr:colOff>276225</xdr:colOff>
      <xdr:row>19</xdr:row>
      <xdr:rowOff>190499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21</xdr:row>
      <xdr:rowOff>47625</xdr:rowOff>
    </xdr:from>
    <xdr:to>
      <xdr:col>14</xdr:col>
      <xdr:colOff>104775</xdr:colOff>
      <xdr:row>35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228599</xdr:colOff>
      <xdr:row>21</xdr:row>
      <xdr:rowOff>38099</xdr:rowOff>
    </xdr:from>
    <xdr:to>
      <xdr:col>22</xdr:col>
      <xdr:colOff>504824</xdr:colOff>
      <xdr:row>41</xdr:row>
      <xdr:rowOff>123825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219075</xdr:colOff>
      <xdr:row>35</xdr:row>
      <xdr:rowOff>152400</xdr:rowOff>
    </xdr:from>
    <xdr:to>
      <xdr:col>14</xdr:col>
      <xdr:colOff>161925</xdr:colOff>
      <xdr:row>51</xdr:row>
      <xdr:rowOff>161925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4"/>
  <sheetViews>
    <sheetView tabSelected="1" workbookViewId="0">
      <selection activeCell="E25" sqref="E25"/>
    </sheetView>
  </sheetViews>
  <sheetFormatPr baseColWidth="10" defaultRowHeight="15"/>
  <cols>
    <col min="4" max="4" width="16.85546875" customWidth="1"/>
    <col min="5" max="5" width="17.28515625" customWidth="1"/>
    <col min="6" max="6" width="20.140625" customWidth="1"/>
  </cols>
  <sheetData>
    <row r="2" spans="2:7">
      <c r="C2" s="2" t="s">
        <v>9</v>
      </c>
    </row>
    <row r="3" spans="2:7">
      <c r="C3">
        <f>29.04-28.8</f>
        <v>0.23999999999999844</v>
      </c>
    </row>
    <row r="4" spans="2:7">
      <c r="F4" t="s">
        <v>7</v>
      </c>
    </row>
    <row r="5" spans="2:7" s="1" customFormat="1" ht="38.25" customHeight="1">
      <c r="C5" s="1" t="s">
        <v>1</v>
      </c>
      <c r="D5" s="1" t="s">
        <v>2</v>
      </c>
      <c r="E5" s="1" t="s">
        <v>3</v>
      </c>
      <c r="F5" s="1" t="s">
        <v>4</v>
      </c>
      <c r="G5" s="1" t="s">
        <v>8</v>
      </c>
    </row>
    <row r="6" spans="2:7" ht="45">
      <c r="B6" s="1" t="s">
        <v>10</v>
      </c>
      <c r="C6" s="1">
        <v>23.9</v>
      </c>
      <c r="D6" s="1">
        <v>-130</v>
      </c>
      <c r="E6" s="1">
        <v>-37.799999999999997</v>
      </c>
      <c r="F6">
        <f t="shared" ref="F6:F19" si="0">E6-D6</f>
        <v>92.2</v>
      </c>
      <c r="G6" s="1">
        <f>F6+15</f>
        <v>107.2</v>
      </c>
    </row>
    <row r="7" spans="2:7">
      <c r="B7" s="1"/>
      <c r="C7" s="1">
        <v>25</v>
      </c>
      <c r="D7" s="1">
        <v>-130.5</v>
      </c>
      <c r="E7" s="1">
        <v>-38.299999999999997</v>
      </c>
      <c r="F7">
        <f t="shared" si="0"/>
        <v>92.2</v>
      </c>
      <c r="G7" s="1">
        <f t="shared" ref="G7:G19" si="1">F7+15</f>
        <v>107.2</v>
      </c>
    </row>
    <row r="8" spans="2:7">
      <c r="B8" s="1"/>
      <c r="C8" s="1">
        <v>38</v>
      </c>
      <c r="D8" s="1">
        <v>-131</v>
      </c>
      <c r="E8" s="1">
        <v>-38.200000000000003</v>
      </c>
      <c r="F8">
        <f t="shared" si="0"/>
        <v>92.8</v>
      </c>
      <c r="G8" s="1">
        <f t="shared" si="1"/>
        <v>107.8</v>
      </c>
    </row>
    <row r="9" spans="2:7">
      <c r="C9">
        <v>55.3</v>
      </c>
      <c r="D9">
        <v>-128.30000000000001</v>
      </c>
      <c r="E9">
        <v>-33.4</v>
      </c>
      <c r="F9">
        <f t="shared" si="0"/>
        <v>94.9</v>
      </c>
      <c r="G9" s="1">
        <f t="shared" si="1"/>
        <v>109.9</v>
      </c>
    </row>
    <row r="10" spans="2:7">
      <c r="C10">
        <v>111.5</v>
      </c>
      <c r="D10">
        <v>-128.1</v>
      </c>
      <c r="E10">
        <v>-35.700000000000003</v>
      </c>
      <c r="F10">
        <f t="shared" si="0"/>
        <v>92.399999999999991</v>
      </c>
      <c r="G10" s="1">
        <f t="shared" si="1"/>
        <v>107.39999999999999</v>
      </c>
    </row>
    <row r="11" spans="2:7">
      <c r="C11">
        <v>250.3</v>
      </c>
      <c r="D11">
        <v>-126.7</v>
      </c>
      <c r="E11">
        <v>-32.6</v>
      </c>
      <c r="F11">
        <f t="shared" si="0"/>
        <v>94.1</v>
      </c>
      <c r="G11" s="1">
        <f t="shared" si="1"/>
        <v>109.1</v>
      </c>
    </row>
    <row r="12" spans="2:7">
      <c r="C12">
        <v>857.7</v>
      </c>
      <c r="D12">
        <v>-126</v>
      </c>
      <c r="E12">
        <v>-35.5</v>
      </c>
      <c r="F12">
        <f t="shared" si="0"/>
        <v>90.5</v>
      </c>
      <c r="G12" s="1">
        <f t="shared" si="1"/>
        <v>105.5</v>
      </c>
    </row>
    <row r="13" spans="2:7">
      <c r="C13">
        <v>1000</v>
      </c>
      <c r="D13">
        <v>-130</v>
      </c>
      <c r="E13">
        <v>-34.299999999999997</v>
      </c>
      <c r="F13">
        <f t="shared" si="0"/>
        <v>95.7</v>
      </c>
      <c r="G13" s="1">
        <f t="shared" si="1"/>
        <v>110.7</v>
      </c>
    </row>
    <row r="14" spans="2:7">
      <c r="C14">
        <v>1100</v>
      </c>
      <c r="D14">
        <v>-127.4</v>
      </c>
      <c r="E14">
        <v>-39.6</v>
      </c>
      <c r="F14">
        <f t="shared" si="0"/>
        <v>87.800000000000011</v>
      </c>
      <c r="G14" s="1">
        <f t="shared" si="1"/>
        <v>102.80000000000001</v>
      </c>
    </row>
    <row r="15" spans="2:7">
      <c r="C15">
        <v>1400</v>
      </c>
      <c r="D15">
        <v>-118.7</v>
      </c>
      <c r="E15">
        <v>-33</v>
      </c>
      <c r="F15">
        <f t="shared" si="0"/>
        <v>85.7</v>
      </c>
      <c r="G15" s="1">
        <f t="shared" si="1"/>
        <v>100.7</v>
      </c>
    </row>
    <row r="16" spans="2:7">
      <c r="C16">
        <v>1500</v>
      </c>
      <c r="D16">
        <v>-119.3</v>
      </c>
      <c r="E16">
        <v>-31.6</v>
      </c>
      <c r="F16">
        <f t="shared" si="0"/>
        <v>87.699999999999989</v>
      </c>
      <c r="G16" s="1">
        <f t="shared" si="1"/>
        <v>102.69999999999999</v>
      </c>
    </row>
    <row r="17" spans="3:7">
      <c r="C17">
        <v>1550</v>
      </c>
      <c r="D17">
        <v>-114.2</v>
      </c>
      <c r="E17">
        <v>-29.5</v>
      </c>
      <c r="F17">
        <f t="shared" si="0"/>
        <v>84.7</v>
      </c>
      <c r="G17" s="1">
        <f t="shared" si="1"/>
        <v>99.7</v>
      </c>
    </row>
    <row r="18" spans="3:7">
      <c r="C18">
        <v>1600</v>
      </c>
      <c r="D18">
        <v>-72</v>
      </c>
      <c r="E18">
        <v>18</v>
      </c>
      <c r="F18">
        <f t="shared" si="0"/>
        <v>90</v>
      </c>
      <c r="G18" s="1">
        <f t="shared" si="1"/>
        <v>105</v>
      </c>
    </row>
    <row r="19" spans="3:7">
      <c r="C19">
        <v>1700</v>
      </c>
      <c r="D19">
        <v>-40.799999999999997</v>
      </c>
      <c r="F19">
        <f t="shared" si="0"/>
        <v>40.799999999999997</v>
      </c>
      <c r="G19" s="1">
        <f t="shared" si="1"/>
        <v>55.8</v>
      </c>
    </row>
    <row r="41" spans="3:5">
      <c r="C41" t="s">
        <v>0</v>
      </c>
      <c r="D41" t="s">
        <v>5</v>
      </c>
      <c r="E41" t="s">
        <v>6</v>
      </c>
    </row>
    <row r="42" spans="3:5">
      <c r="C42">
        <v>28.8</v>
      </c>
      <c r="D42">
        <v>1000</v>
      </c>
      <c r="E42">
        <f>D42*28.8/C42</f>
        <v>1000</v>
      </c>
    </row>
    <row r="43" spans="3:5">
      <c r="C43">
        <v>28.75</v>
      </c>
      <c r="D43">
        <v>1000</v>
      </c>
      <c r="E43">
        <f>D43*28.8/C43</f>
        <v>1001.7391304347826</v>
      </c>
    </row>
    <row r="44" spans="3:5">
      <c r="C44">
        <v>28.85</v>
      </c>
      <c r="D44">
        <v>1000</v>
      </c>
      <c r="E44">
        <f>D44*28.8/C44</f>
        <v>998.26689774696706</v>
      </c>
    </row>
  </sheetData>
  <pageMargins left="0.7" right="0.7" top="0.78740157499999996" bottom="0.78740157499999996" header="0.3" footer="0.3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R820T RTL2832U sensitivity and max power, dynamic range</dc:title>
  <dc:creator>Dr. Simon Schrödle</dc:creator>
  <cp:lastModifiedBy>user1</cp:lastModifiedBy>
  <cp:lastPrinted>2014-09-05T01:51:50Z</cp:lastPrinted>
  <dcterms:created xsi:type="dcterms:W3CDTF">2014-09-05T00:24:56Z</dcterms:created>
  <dcterms:modified xsi:type="dcterms:W3CDTF">2014-09-05T03:27:04Z</dcterms:modified>
</cp:coreProperties>
</file>