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4915" windowHeight="1230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J13" i="1"/>
  <c r="J12"/>
  <c r="L12"/>
  <c r="G18"/>
  <c r="G17"/>
  <c r="G16"/>
  <c r="J16" s="1"/>
  <c r="G15"/>
  <c r="J15" s="1"/>
  <c r="G19" l="1"/>
</calcChain>
</file>

<file path=xl/sharedStrings.xml><?xml version="1.0" encoding="utf-8"?>
<sst xmlns="http://schemas.openxmlformats.org/spreadsheetml/2006/main" count="29" uniqueCount="21">
  <si>
    <t>bias resistors</t>
  </si>
  <si>
    <t>u-</t>
  </si>
  <si>
    <t>u+</t>
  </si>
  <si>
    <t>in-</t>
  </si>
  <si>
    <t>in+</t>
  </si>
  <si>
    <t>ibias-</t>
  </si>
  <si>
    <t>ibias+</t>
  </si>
  <si>
    <t>mA</t>
  </si>
  <si>
    <t>V</t>
  </si>
  <si>
    <t>Ohm</t>
  </si>
  <si>
    <t>ibias net</t>
  </si>
  <si>
    <t>vss</t>
  </si>
  <si>
    <t>vdd</t>
  </si>
  <si>
    <t>ubias+-</t>
  </si>
  <si>
    <t>ubias (ADC bias)</t>
  </si>
  <si>
    <t>input resistor</t>
  </si>
  <si>
    <t>uref</t>
  </si>
  <si>
    <t>span -</t>
  </si>
  <si>
    <t>span +</t>
  </si>
  <si>
    <t>excess voltage</t>
  </si>
  <si>
    <t>should be 0 or negative for min-max input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</si>
</sst>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G8:L19"/>
  <sheetViews>
    <sheetView tabSelected="1" workbookViewId="0">
      <selection activeCell="G26" sqref="G26"/>
    </sheetView>
  </sheetViews>
  <sheetFormatPr baseColWidth="10" defaultRowHeight="15"/>
  <cols>
    <col min="8" max="8" width="15.140625" customWidth="1"/>
  </cols>
  <sheetData>
    <row r="8" spans="7:12">
      <c r="J8">
        <v>0</v>
      </c>
      <c r="K8" t="s">
        <v>11</v>
      </c>
    </row>
    <row r="9" spans="7:12">
      <c r="J9">
        <v>5</v>
      </c>
      <c r="K9" t="s">
        <v>12</v>
      </c>
    </row>
    <row r="10" spans="7:12">
      <c r="G10">
        <v>2.6560000000000001</v>
      </c>
      <c r="H10" t="s">
        <v>13</v>
      </c>
      <c r="I10" t="s">
        <v>8</v>
      </c>
      <c r="J10">
        <v>2.5</v>
      </c>
      <c r="K10" t="s">
        <v>14</v>
      </c>
    </row>
    <row r="11" spans="7:12">
      <c r="G11">
        <v>2200</v>
      </c>
      <c r="H11" t="s">
        <v>0</v>
      </c>
      <c r="I11" t="s">
        <v>9</v>
      </c>
      <c r="J11">
        <v>2.5</v>
      </c>
      <c r="K11" t="s">
        <v>16</v>
      </c>
    </row>
    <row r="12" spans="7:12">
      <c r="G12">
        <v>33000</v>
      </c>
      <c r="H12" t="s">
        <v>15</v>
      </c>
      <c r="I12" t="s">
        <v>9</v>
      </c>
      <c r="J12">
        <f>J11-0.5*J11</f>
        <v>1.25</v>
      </c>
      <c r="K12" t="s">
        <v>17</v>
      </c>
      <c r="L12">
        <f>1.33333*J10</f>
        <v>3.3333249999999999</v>
      </c>
    </row>
    <row r="13" spans="7:12">
      <c r="G13">
        <v>-20</v>
      </c>
      <c r="H13" t="s">
        <v>1</v>
      </c>
      <c r="I13" t="s">
        <v>8</v>
      </c>
      <c r="J13">
        <f>J11+0.5*J11</f>
        <v>3.75</v>
      </c>
      <c r="K13" t="s">
        <v>18</v>
      </c>
    </row>
    <row r="14" spans="7:12">
      <c r="G14">
        <v>20</v>
      </c>
      <c r="H14" t="s">
        <v>2</v>
      </c>
      <c r="I14" t="s">
        <v>8</v>
      </c>
    </row>
    <row r="15" spans="7:12">
      <c r="G15">
        <f>(G13-G10)*G11/(G12+G11)+G10</f>
        <v>1.2400000000000002</v>
      </c>
      <c r="H15" t="s">
        <v>3</v>
      </c>
      <c r="I15" t="s">
        <v>8</v>
      </c>
      <c r="J15">
        <f>J12-G15</f>
        <v>9.9999999999997868E-3</v>
      </c>
      <c r="K15" t="s">
        <v>19</v>
      </c>
    </row>
    <row r="16" spans="7:12">
      <c r="G16">
        <f>(G14-G10)*G11/(G11+G12)+G10</f>
        <v>3.74</v>
      </c>
      <c r="H16" t="s">
        <v>4</v>
      </c>
      <c r="I16" t="s">
        <v>8</v>
      </c>
      <c r="J16">
        <f>G16-J13</f>
        <v>-9.9999999999997868E-3</v>
      </c>
      <c r="K16" t="s">
        <v>19</v>
      </c>
    </row>
    <row r="17" spans="7:11">
      <c r="G17">
        <f>(G13-G10)/(G11+G12)*1000</f>
        <v>-0.64363636363636356</v>
      </c>
      <c r="H17" t="s">
        <v>5</v>
      </c>
      <c r="I17" t="s">
        <v>7</v>
      </c>
      <c r="K17" t="s">
        <v>20</v>
      </c>
    </row>
    <row r="18" spans="7:11">
      <c r="G18">
        <f>(G14-G10)/(G11+G12)*1000</f>
        <v>0.49272727272727274</v>
      </c>
      <c r="H18" t="s">
        <v>6</v>
      </c>
      <c r="I18" t="s">
        <v>7</v>
      </c>
    </row>
    <row r="19" spans="7:11">
      <c r="G19">
        <f>SUM(G17:G18)</f>
        <v>-0.15090909090909083</v>
      </c>
      <c r="H19" t="s">
        <v>10</v>
      </c>
      <c r="I19" t="s">
        <v>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Simon Schroedle</dc:creator>
  <cp:lastModifiedBy>user1</cp:lastModifiedBy>
  <dcterms:created xsi:type="dcterms:W3CDTF">2014-10-10T22:31:36Z</dcterms:created>
  <dcterms:modified xsi:type="dcterms:W3CDTF">2014-10-28T02:37:03Z</dcterms:modified>
</cp:coreProperties>
</file>